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65" yWindow="-195" windowWidth="16605" windowHeight="9270"/>
  </bookViews>
  <sheets>
    <sheet name="výdaje k 31.10.2022" sheetId="16" r:id="rId1"/>
  </sheets>
  <calcPr calcId="144525"/>
</workbook>
</file>

<file path=xl/calcChain.xml><?xml version="1.0" encoding="utf-8"?>
<calcChain xmlns="http://schemas.openxmlformats.org/spreadsheetml/2006/main">
  <c r="E13" i="16" l="1"/>
  <c r="D128" i="16"/>
  <c r="E128" i="16"/>
  <c r="F65" i="16"/>
  <c r="E65" i="16"/>
  <c r="D65" i="16"/>
  <c r="F135" i="16" l="1"/>
  <c r="E135" i="16"/>
  <c r="D135" i="16"/>
  <c r="F132" i="16"/>
  <c r="E132" i="16"/>
  <c r="D132" i="16"/>
  <c r="F105" i="16"/>
  <c r="E105" i="16"/>
  <c r="D105" i="16"/>
  <c r="F99" i="16"/>
  <c r="E99" i="16"/>
  <c r="D99" i="16"/>
  <c r="F92" i="16"/>
  <c r="E92" i="16"/>
  <c r="D92" i="16"/>
  <c r="F86" i="16"/>
  <c r="E86" i="16"/>
  <c r="D86" i="16"/>
  <c r="F75" i="16"/>
  <c r="E75" i="16"/>
  <c r="D75" i="16"/>
  <c r="F72" i="16"/>
  <c r="E72" i="16"/>
  <c r="D72" i="16"/>
  <c r="F68" i="16"/>
  <c r="E68" i="16"/>
  <c r="D68" i="16"/>
  <c r="F61" i="16"/>
  <c r="E61" i="16"/>
  <c r="D61" i="16"/>
  <c r="F57" i="16"/>
  <c r="E57" i="16"/>
  <c r="D57" i="16"/>
  <c r="F51" i="16"/>
  <c r="E51" i="16"/>
  <c r="D51" i="16"/>
  <c r="F44" i="16"/>
  <c r="E44" i="16"/>
  <c r="D44" i="16"/>
  <c r="F41" i="16"/>
  <c r="E41" i="16"/>
  <c r="D41" i="16"/>
  <c r="F37" i="16"/>
  <c r="E37" i="16"/>
  <c r="D37" i="16"/>
  <c r="F32" i="16"/>
  <c r="E32" i="16"/>
  <c r="D32" i="16"/>
  <c r="F25" i="16"/>
  <c r="E25" i="16"/>
  <c r="D25" i="16"/>
  <c r="F22" i="16"/>
  <c r="E22" i="16"/>
  <c r="D22" i="16"/>
  <c r="F16" i="16"/>
  <c r="E16" i="16"/>
  <c r="D16" i="16"/>
  <c r="F13" i="16"/>
  <c r="D13" i="16"/>
  <c r="F10" i="16"/>
  <c r="E10" i="16"/>
  <c r="D10" i="16"/>
  <c r="D144" i="16" l="1"/>
  <c r="E144" i="16"/>
</calcChain>
</file>

<file path=xl/comments1.xml><?xml version="1.0" encoding="utf-8"?>
<comments xmlns="http://schemas.openxmlformats.org/spreadsheetml/2006/main">
  <authors>
    <author>Věra</author>
  </authors>
  <commentList>
    <comment ref="C70" authorId="0">
      <text>
        <r>
          <rPr>
            <b/>
            <sz val="9"/>
            <color indexed="81"/>
            <rFont val="Tahoma"/>
            <family val="2"/>
            <charset val="238"/>
          </rPr>
          <t>Věra: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<sst xmlns="http://schemas.openxmlformats.org/spreadsheetml/2006/main" count="118" uniqueCount="77">
  <si>
    <t>Celospolečenské funkce lesů</t>
  </si>
  <si>
    <t>Pitná voda</t>
  </si>
  <si>
    <t>Činnost místní správy</t>
  </si>
  <si>
    <t>Položka</t>
  </si>
  <si>
    <t>Nákup materiálu</t>
  </si>
  <si>
    <t>Nákup ostatních služeb</t>
  </si>
  <si>
    <t>Silnice</t>
  </si>
  <si>
    <t>Opravy a udržování</t>
  </si>
  <si>
    <t>Nákup ost.služeb</t>
  </si>
  <si>
    <t>Budovy haly a stavby</t>
  </si>
  <si>
    <t>Ostatní záležitosti kultury(SPOZ)</t>
  </si>
  <si>
    <t>Věcné dary</t>
  </si>
  <si>
    <t>Veřejné osvětlení</t>
  </si>
  <si>
    <t>Elektrická energie</t>
  </si>
  <si>
    <t>Drobný hmotný dlouhodobý majetek</t>
  </si>
  <si>
    <t>Nákup materiálu j.n.</t>
  </si>
  <si>
    <t>Cestovné</t>
  </si>
  <si>
    <t>Sběr a svoz komunálních odpadů</t>
  </si>
  <si>
    <t>Péče o vzhled obce a veřejnou zeleň</t>
  </si>
  <si>
    <t>Ostatní osobní výdaje</t>
  </si>
  <si>
    <t>Povinné pojištění na veř.zdr.poj.</t>
  </si>
  <si>
    <t>Požární ochrana dobrovolná část</t>
  </si>
  <si>
    <t>Zastupitelstva obcí</t>
  </si>
  <si>
    <t>Odměny členů zastupitelstva</t>
  </si>
  <si>
    <t>Ochranné pomůcky</t>
  </si>
  <si>
    <t>Knihy učení pomůcky a tiskoviny</t>
  </si>
  <si>
    <t>Plyn</t>
  </si>
  <si>
    <t>Poštovní služby</t>
  </si>
  <si>
    <t>Služby peněžních ústavů</t>
  </si>
  <si>
    <t>Služby zpracování dat</t>
  </si>
  <si>
    <t>Pohoštění</t>
  </si>
  <si>
    <t>Ostatní finanční operace</t>
  </si>
  <si>
    <t>Platby daní a poplatků SR</t>
  </si>
  <si>
    <t>Výdaje celkem</t>
  </si>
  <si>
    <t>Nebytové hospodářství</t>
  </si>
  <si>
    <t>Dopravní obslužnost</t>
  </si>
  <si>
    <t>Výdaje na dopr.úz. obslužnost</t>
  </si>
  <si>
    <t>Pohonné hmoty a maziva</t>
  </si>
  <si>
    <t>Ostatní činn.j.n.</t>
  </si>
  <si>
    <t>Služby telekom. a radiokomunikací</t>
  </si>
  <si>
    <t>Obecné příjmy a výdaje z fin. operací</t>
  </si>
  <si>
    <t>DHDM</t>
  </si>
  <si>
    <t>Kanalizace</t>
  </si>
  <si>
    <t xml:space="preserve"> R O Z P O Č T O V É   V Ý D A J E (v Kč) </t>
  </si>
  <si>
    <t>Druh výdajů</t>
  </si>
  <si>
    <t>Odd paragr.</t>
  </si>
  <si>
    <t>pohonné hmoty</t>
  </si>
  <si>
    <t>pokladna</t>
  </si>
  <si>
    <t>Pohřebnictví</t>
  </si>
  <si>
    <t>Obec Podmoky okres Havl. Brod</t>
  </si>
  <si>
    <t>Ozdrav.hosp.zvířat,pol.a sp.pl</t>
  </si>
  <si>
    <t>Neinv.tra.obec.prospěš.společ.</t>
  </si>
  <si>
    <t>Ost. záležitosti kultury</t>
  </si>
  <si>
    <t>Rozhlas a televize</t>
  </si>
  <si>
    <t>Neinvestiční transfery obcím</t>
  </si>
  <si>
    <t xml:space="preserve">Sběr a svoz ostatních odpadů </t>
  </si>
  <si>
    <t>Nájemné</t>
  </si>
  <si>
    <t>Konzult.,porad.a práv.služby</t>
  </si>
  <si>
    <t>Nákup kolků</t>
  </si>
  <si>
    <t>Ost.neinv.tra.nezisk.a pod.org</t>
  </si>
  <si>
    <t>Stroje,přístroje,zařízení</t>
  </si>
  <si>
    <t>Odměny za užití duševn.vlastn.</t>
  </si>
  <si>
    <t>Služby peněžn.ústavů</t>
  </si>
  <si>
    <t>Služby školení a vzdělávání</t>
  </si>
  <si>
    <t>ost.nákupy</t>
  </si>
  <si>
    <t>převody vlastn.účtům</t>
  </si>
  <si>
    <t>NÁVRH ROZPOČTU NA ROK 2023</t>
  </si>
  <si>
    <t>Studená voda</t>
  </si>
  <si>
    <t>Kom.sužby a územní rozvoj</t>
  </si>
  <si>
    <t>ostatní platy</t>
  </si>
  <si>
    <t>volby do zastupitelstva obce</t>
  </si>
  <si>
    <t>Platby daní a popl.kraj.,obc..</t>
  </si>
  <si>
    <t>Úroky vlastní</t>
  </si>
  <si>
    <t>Neinv.transf.obcím</t>
  </si>
  <si>
    <t>Uprav.rozp.2022</t>
  </si>
  <si>
    <t>Skut.k 31.10.2022</t>
  </si>
  <si>
    <t>návrh rozp.na r.2023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</si>
</sst>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CD45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0" borderId="0" xfId="0" applyFont="1"/>
    <xf numFmtId="0" fontId="7" fillId="0" borderId="0" xfId="0" applyFont="1" applyAlignment="1"/>
    <xf numFmtId="0" fontId="9" fillId="0" borderId="0" xfId="0" applyFont="1"/>
    <xf numFmtId="0" fontId="3" fillId="0" borderId="0" xfId="0" applyFont="1"/>
    <xf numFmtId="0" fontId="10" fillId="0" borderId="4" xfId="0" applyFont="1" applyBorder="1"/>
    <xf numFmtId="0" fontId="11" fillId="0" borderId="0" xfId="0" applyFont="1"/>
    <xf numFmtId="0" fontId="11" fillId="0" borderId="0" xfId="0" applyFont="1" applyAlignment="1"/>
    <xf numFmtId="0" fontId="11" fillId="0" borderId="0" xfId="0" applyFont="1" applyFill="1"/>
    <xf numFmtId="0" fontId="12" fillId="0" borderId="0" xfId="0" applyFont="1"/>
    <xf numFmtId="0" fontId="12" fillId="0" borderId="1" xfId="0" applyFont="1" applyBorder="1"/>
    <xf numFmtId="0" fontId="12" fillId="0" borderId="2" xfId="0" applyFont="1" applyBorder="1"/>
    <xf numFmtId="0" fontId="12" fillId="0" borderId="2" xfId="0" applyFont="1" applyFill="1" applyBorder="1"/>
    <xf numFmtId="0" fontId="12" fillId="0" borderId="3" xfId="0" applyFont="1" applyBorder="1"/>
    <xf numFmtId="0" fontId="4" fillId="0" borderId="0" xfId="0" applyFont="1"/>
    <xf numFmtId="0" fontId="4" fillId="0" borderId="0" xfId="0" applyFont="1" applyAlignment="1"/>
    <xf numFmtId="0" fontId="13" fillId="0" borderId="0" xfId="0" applyFont="1"/>
    <xf numFmtId="0" fontId="13" fillId="0" borderId="1" xfId="0" applyFont="1" applyBorder="1"/>
    <xf numFmtId="0" fontId="14" fillId="0" borderId="1" xfId="0" applyFont="1" applyBorder="1"/>
    <xf numFmtId="0" fontId="13" fillId="0" borderId="4" xfId="0" applyFont="1" applyBorder="1"/>
    <xf numFmtId="0" fontId="13" fillId="0" borderId="0" xfId="0" applyFont="1" applyFill="1"/>
    <xf numFmtId="0" fontId="13" fillId="0" borderId="1" xfId="0" applyFont="1" applyFill="1" applyBorder="1"/>
    <xf numFmtId="4" fontId="0" fillId="0" borderId="0" xfId="0" applyNumberFormat="1"/>
    <xf numFmtId="2" fontId="0" fillId="0" borderId="0" xfId="0" applyNumberFormat="1"/>
    <xf numFmtId="4" fontId="0" fillId="0" borderId="0" xfId="0" applyNumberFormat="1" applyBorder="1"/>
    <xf numFmtId="4" fontId="0" fillId="0" borderId="6" xfId="0" applyNumberFormat="1" applyBorder="1"/>
    <xf numFmtId="4" fontId="5" fillId="0" borderId="7" xfId="0" applyNumberFormat="1" applyFont="1" applyBorder="1"/>
    <xf numFmtId="4" fontId="0" fillId="0" borderId="7" xfId="0" applyNumberFormat="1" applyBorder="1"/>
    <xf numFmtId="4" fontId="15" fillId="0" borderId="7" xfId="0" applyNumberFormat="1" applyFont="1" applyBorder="1"/>
    <xf numFmtId="4" fontId="9" fillId="0" borderId="1" xfId="0" applyNumberFormat="1" applyFont="1" applyBorder="1"/>
    <xf numFmtId="4" fontId="9" fillId="0" borderId="0" xfId="0" applyNumberFormat="1" applyFont="1"/>
    <xf numFmtId="3" fontId="9" fillId="0" borderId="0" xfId="0" applyNumberFormat="1" applyFont="1"/>
    <xf numFmtId="4" fontId="9" fillId="0" borderId="10" xfId="0" applyNumberFormat="1" applyFont="1" applyBorder="1"/>
    <xf numFmtId="4" fontId="8" fillId="0" borderId="5" xfId="0" applyNumberFormat="1" applyFont="1" applyBorder="1"/>
    <xf numFmtId="4" fontId="9" fillId="0" borderId="5" xfId="0" applyNumberFormat="1" applyFont="1" applyBorder="1"/>
    <xf numFmtId="4" fontId="9" fillId="3" borderId="5" xfId="0" applyNumberFormat="1" applyFont="1" applyFill="1" applyBorder="1"/>
    <xf numFmtId="3" fontId="9" fillId="0" borderId="1" xfId="0" applyNumberFormat="1" applyFont="1" applyBorder="1"/>
    <xf numFmtId="3" fontId="9" fillId="0" borderId="9" xfId="0" applyNumberFormat="1" applyFont="1" applyBorder="1"/>
    <xf numFmtId="3" fontId="8" fillId="0" borderId="1" xfId="0" applyNumberFormat="1" applyFont="1" applyBorder="1"/>
    <xf numFmtId="3" fontId="16" fillId="2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/>
    <xf numFmtId="3" fontId="9" fillId="0" borderId="1" xfId="0" applyNumberFormat="1" applyFont="1" applyFill="1" applyBorder="1"/>
    <xf numFmtId="3" fontId="16" fillId="2" borderId="1" xfId="0" applyNumberFormat="1" applyFont="1" applyFill="1" applyBorder="1"/>
    <xf numFmtId="3" fontId="16" fillId="0" borderId="1" xfId="0" applyNumberFormat="1" applyFont="1" applyBorder="1"/>
    <xf numFmtId="4" fontId="16" fillId="2" borderId="5" xfId="0" applyNumberFormat="1" applyFont="1" applyFill="1" applyBorder="1" applyAlignment="1">
      <alignment horizontal="right" vertical="center" wrapText="1"/>
    </xf>
    <xf numFmtId="4" fontId="9" fillId="2" borderId="5" xfId="0" applyNumberFormat="1" applyFont="1" applyFill="1" applyBorder="1"/>
    <xf numFmtId="4" fontId="16" fillId="2" borderId="5" xfId="0" applyNumberFormat="1" applyFont="1" applyFill="1" applyBorder="1"/>
    <xf numFmtId="4" fontId="9" fillId="2" borderId="1" xfId="0" applyNumberFormat="1" applyFont="1" applyFill="1" applyBorder="1"/>
    <xf numFmtId="0" fontId="19" fillId="0" borderId="1" xfId="0" applyFont="1" applyBorder="1"/>
    <xf numFmtId="4" fontId="10" fillId="2" borderId="4" xfId="0" applyNumberFormat="1" applyFont="1" applyFill="1" applyBorder="1"/>
    <xf numFmtId="4" fontId="9" fillId="0" borderId="1" xfId="0" applyNumberFormat="1" applyFont="1" applyFill="1" applyBorder="1"/>
    <xf numFmtId="4" fontId="9" fillId="3" borderId="1" xfId="0" applyNumberFormat="1" applyFont="1" applyFill="1" applyBorder="1"/>
    <xf numFmtId="0" fontId="0" fillId="4" borderId="0" xfId="0" applyFill="1"/>
    <xf numFmtId="4" fontId="20" fillId="4" borderId="7" xfId="0" applyNumberFormat="1" applyFont="1" applyFill="1" applyBorder="1"/>
    <xf numFmtId="0" fontId="21" fillId="4" borderId="1" xfId="0" applyFont="1" applyFill="1" applyBorder="1"/>
    <xf numFmtId="3" fontId="22" fillId="4" borderId="1" xfId="0" applyNumberFormat="1" applyFont="1" applyFill="1" applyBorder="1"/>
    <xf numFmtId="4" fontId="22" fillId="4" borderId="5" xfId="0" applyNumberFormat="1" applyFont="1" applyFill="1" applyBorder="1"/>
    <xf numFmtId="0" fontId="12" fillId="4" borderId="2" xfId="0" applyFont="1" applyFill="1" applyBorder="1"/>
    <xf numFmtId="0" fontId="12" fillId="0" borderId="11" xfId="0" applyFont="1" applyBorder="1"/>
    <xf numFmtId="0" fontId="13" fillId="0" borderId="12" xfId="0" applyFont="1" applyBorder="1"/>
    <xf numFmtId="3" fontId="9" fillId="0" borderId="12" xfId="0" applyNumberFormat="1" applyFont="1" applyBorder="1"/>
    <xf numFmtId="4" fontId="9" fillId="0" borderId="13" xfId="0" applyNumberFormat="1" applyFont="1" applyBorder="1"/>
    <xf numFmtId="4" fontId="0" fillId="5" borderId="7" xfId="0" applyNumberFormat="1" applyFill="1" applyBorder="1"/>
    <xf numFmtId="0" fontId="0" fillId="5" borderId="0" xfId="0" applyFill="1"/>
    <xf numFmtId="0" fontId="2" fillId="0" borderId="0" xfId="0" applyFont="1" applyAlignment="1"/>
    <xf numFmtId="0" fontId="1" fillId="0" borderId="0" xfId="0" applyFont="1" applyAlignment="1"/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99"/>
      <color rgb="FF9CD4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4"/>
  <sheetViews>
    <sheetView tabSelected="1" topLeftCell="A100" workbookViewId="0">
      <selection activeCell="F144" sqref="F144"/>
    </sheetView>
  </sheetViews>
  <sheetFormatPr defaultRowHeight="15" x14ac:dyDescent="0.25"/>
  <cols>
    <col min="1" max="1" width="7.42578125" style="9" customWidth="1"/>
    <col min="2" max="2" width="8.42578125" style="16" customWidth="1"/>
    <col min="3" max="3" width="33" style="3" customWidth="1"/>
    <col min="4" max="4" width="19.140625" style="31" customWidth="1"/>
    <col min="5" max="5" width="18.28515625" style="30" customWidth="1"/>
    <col min="6" max="6" width="18.28515625" style="22" customWidth="1"/>
    <col min="7" max="7" width="22" customWidth="1"/>
  </cols>
  <sheetData>
    <row r="1" spans="1:6" ht="15.6" x14ac:dyDescent="0.3">
      <c r="A1" s="64" t="s">
        <v>49</v>
      </c>
      <c r="B1" s="65"/>
      <c r="C1" s="65"/>
    </row>
    <row r="2" spans="1:6" ht="14.45" x14ac:dyDescent="0.3">
      <c r="A2" s="6"/>
      <c r="B2" s="14"/>
      <c r="C2" s="4"/>
    </row>
    <row r="3" spans="1:6" ht="23.25" customHeight="1" x14ac:dyDescent="0.35">
      <c r="A3" s="7" t="s">
        <v>66</v>
      </c>
      <c r="B3" s="15"/>
      <c r="C3" s="2"/>
    </row>
    <row r="4" spans="1:6" ht="14.45" x14ac:dyDescent="0.3">
      <c r="A4" s="6"/>
      <c r="B4" s="14"/>
      <c r="C4" s="4"/>
    </row>
    <row r="5" spans="1:6" x14ac:dyDescent="0.25">
      <c r="A5" s="8" t="s">
        <v>43</v>
      </c>
      <c r="C5" s="20"/>
    </row>
    <row r="6" spans="1:6" thickBot="1" x14ac:dyDescent="0.35">
      <c r="A6" s="6"/>
      <c r="B6" s="14"/>
      <c r="C6" s="4"/>
    </row>
    <row r="7" spans="1:6" x14ac:dyDescent="0.25">
      <c r="A7" s="66" t="s">
        <v>45</v>
      </c>
      <c r="B7" s="68" t="s">
        <v>3</v>
      </c>
      <c r="C7" s="70" t="s">
        <v>44</v>
      </c>
      <c r="D7" s="37"/>
      <c r="E7" s="32"/>
      <c r="F7" s="25"/>
    </row>
    <row r="8" spans="1:6" ht="15.75" customHeight="1" x14ac:dyDescent="0.25">
      <c r="A8" s="67"/>
      <c r="B8" s="69"/>
      <c r="C8" s="71"/>
      <c r="D8" s="38" t="s">
        <v>74</v>
      </c>
      <c r="E8" s="33" t="s">
        <v>75</v>
      </c>
      <c r="F8" s="26" t="s">
        <v>76</v>
      </c>
    </row>
    <row r="9" spans="1:6" ht="16.5" customHeight="1" x14ac:dyDescent="0.25">
      <c r="A9" s="67"/>
      <c r="B9" s="69"/>
      <c r="C9" s="71"/>
      <c r="D9" s="36"/>
      <c r="E9" s="34"/>
      <c r="F9" s="27"/>
    </row>
    <row r="10" spans="1:6" x14ac:dyDescent="0.25">
      <c r="A10" s="11">
        <v>1014</v>
      </c>
      <c r="B10" s="17"/>
      <c r="C10" s="17" t="s">
        <v>50</v>
      </c>
      <c r="D10" s="39">
        <f>D11</f>
        <v>2000</v>
      </c>
      <c r="E10" s="44">
        <f>E11</f>
        <v>0</v>
      </c>
      <c r="F10" s="44">
        <f>F11</f>
        <v>2000</v>
      </c>
    </row>
    <row r="11" spans="1:6" ht="15.75" x14ac:dyDescent="0.25">
      <c r="A11" s="11"/>
      <c r="B11" s="17">
        <v>5221</v>
      </c>
      <c r="C11" s="17" t="s">
        <v>51</v>
      </c>
      <c r="D11" s="36">
        <v>2000</v>
      </c>
      <c r="E11" s="34">
        <v>0</v>
      </c>
      <c r="F11" s="28">
        <v>2000</v>
      </c>
    </row>
    <row r="12" spans="1:6" ht="14.45" x14ac:dyDescent="0.3">
      <c r="A12" s="11"/>
      <c r="B12" s="17"/>
      <c r="C12" s="17"/>
      <c r="D12" s="36"/>
      <c r="E12" s="34"/>
      <c r="F12" s="27"/>
    </row>
    <row r="13" spans="1:6" x14ac:dyDescent="0.25">
      <c r="A13" s="11">
        <v>1037</v>
      </c>
      <c r="B13" s="17"/>
      <c r="C13" s="17" t="s">
        <v>0</v>
      </c>
      <c r="D13" s="40">
        <f>SUM(D14:D14)</f>
        <v>30000</v>
      </c>
      <c r="E13" s="45">
        <f>SUM(E14:E14)</f>
        <v>15690</v>
      </c>
      <c r="F13" s="45">
        <f>SUM(F14:F14)</f>
        <v>30000</v>
      </c>
    </row>
    <row r="14" spans="1:6" x14ac:dyDescent="0.25">
      <c r="A14" s="11"/>
      <c r="B14" s="17">
        <v>5169</v>
      </c>
      <c r="C14" s="17" t="s">
        <v>5</v>
      </c>
      <c r="D14" s="36">
        <v>30000</v>
      </c>
      <c r="E14" s="34">
        <v>15690</v>
      </c>
      <c r="F14" s="27">
        <v>30000</v>
      </c>
    </row>
    <row r="15" spans="1:6" ht="14.45" x14ac:dyDescent="0.3">
      <c r="A15" s="11"/>
      <c r="B15" s="17"/>
      <c r="C15" s="17"/>
      <c r="D15" s="36"/>
      <c r="E15" s="34"/>
      <c r="F15" s="27"/>
    </row>
    <row r="16" spans="1:6" ht="14.45" x14ac:dyDescent="0.3">
      <c r="A16" s="11">
        <v>2212</v>
      </c>
      <c r="B16" s="17"/>
      <c r="C16" s="17" t="s">
        <v>6</v>
      </c>
      <c r="D16" s="47">
        <f>SUM(D17:D20)</f>
        <v>312416.37</v>
      </c>
      <c r="E16" s="45">
        <f>SUM(E17:E20)</f>
        <v>177416.37</v>
      </c>
      <c r="F16" s="45">
        <f>SUM(F17:F20)</f>
        <v>130000</v>
      </c>
    </row>
    <row r="17" spans="1:9" x14ac:dyDescent="0.25">
      <c r="A17" s="11"/>
      <c r="B17" s="17">
        <v>5139</v>
      </c>
      <c r="C17" s="17" t="s">
        <v>4</v>
      </c>
      <c r="D17" s="36">
        <v>5000</v>
      </c>
      <c r="E17" s="34">
        <v>0</v>
      </c>
      <c r="F17" s="27">
        <v>10000</v>
      </c>
    </row>
    <row r="18" spans="1:9" x14ac:dyDescent="0.25">
      <c r="A18" s="11"/>
      <c r="B18" s="17">
        <v>5169</v>
      </c>
      <c r="C18" s="17" t="s">
        <v>5</v>
      </c>
      <c r="D18" s="36">
        <v>30000</v>
      </c>
      <c r="E18" s="34">
        <v>0</v>
      </c>
      <c r="F18" s="27">
        <v>20000</v>
      </c>
    </row>
    <row r="19" spans="1:9" x14ac:dyDescent="0.25">
      <c r="A19" s="11"/>
      <c r="B19" s="17">
        <v>5171</v>
      </c>
      <c r="C19" s="17" t="s">
        <v>7</v>
      </c>
      <c r="D19" s="36">
        <v>50000</v>
      </c>
      <c r="E19" s="34">
        <v>0</v>
      </c>
      <c r="F19" s="27">
        <v>50000</v>
      </c>
    </row>
    <row r="20" spans="1:9" ht="14.45" x14ac:dyDescent="0.3">
      <c r="A20" s="11"/>
      <c r="B20" s="17">
        <v>6121</v>
      </c>
      <c r="C20" s="17" t="s">
        <v>9</v>
      </c>
      <c r="D20" s="29">
        <v>227416.37</v>
      </c>
      <c r="E20" s="34">
        <v>177416.37</v>
      </c>
      <c r="F20" s="27">
        <v>50000</v>
      </c>
    </row>
    <row r="21" spans="1:9" ht="14.45" x14ac:dyDescent="0.3">
      <c r="A21" s="11"/>
      <c r="B21" s="17"/>
      <c r="C21" s="17"/>
      <c r="D21" s="36"/>
      <c r="E21" s="34"/>
      <c r="F21" s="27"/>
    </row>
    <row r="22" spans="1:9" x14ac:dyDescent="0.25">
      <c r="A22" s="11">
        <v>2292</v>
      </c>
      <c r="B22" s="17"/>
      <c r="C22" s="17" t="s">
        <v>35</v>
      </c>
      <c r="D22" s="40">
        <f>D23</f>
        <v>5000</v>
      </c>
      <c r="E22" s="45">
        <f>E23</f>
        <v>0</v>
      </c>
      <c r="F22" s="45">
        <f>F23</f>
        <v>5000</v>
      </c>
      <c r="G22" s="23"/>
    </row>
    <row r="23" spans="1:9" x14ac:dyDescent="0.25">
      <c r="A23" s="11"/>
      <c r="B23" s="17">
        <v>5193</v>
      </c>
      <c r="C23" s="17" t="s">
        <v>36</v>
      </c>
      <c r="D23" s="36">
        <v>5000</v>
      </c>
      <c r="E23" s="34">
        <v>0</v>
      </c>
      <c r="F23" s="27">
        <v>5000</v>
      </c>
    </row>
    <row r="24" spans="1:9" ht="14.45" x14ac:dyDescent="0.3">
      <c r="A24" s="11"/>
      <c r="B24" s="17"/>
      <c r="C24" s="17"/>
      <c r="D24" s="36"/>
      <c r="E24" s="34"/>
      <c r="F24" s="27"/>
    </row>
    <row r="25" spans="1:9" x14ac:dyDescent="0.25">
      <c r="A25" s="11">
        <v>2310</v>
      </c>
      <c r="B25" s="17"/>
      <c r="C25" s="17" t="s">
        <v>1</v>
      </c>
      <c r="D25" s="40">
        <f>SUM(D26:D30)</f>
        <v>4789800</v>
      </c>
      <c r="E25" s="45">
        <f>SUM(E26:E30)</f>
        <v>4728796.55</v>
      </c>
      <c r="F25" s="45">
        <f>SUM(F26:F30)</f>
        <v>2122000</v>
      </c>
    </row>
    <row r="26" spans="1:9" x14ac:dyDescent="0.25">
      <c r="A26" s="11"/>
      <c r="B26" s="17">
        <v>5151</v>
      </c>
      <c r="C26" s="17" t="s">
        <v>67</v>
      </c>
      <c r="D26" s="36">
        <v>3000</v>
      </c>
      <c r="E26" s="34">
        <v>2826</v>
      </c>
      <c r="F26" s="62">
        <v>100000</v>
      </c>
      <c r="G26" s="63"/>
      <c r="H26" s="63"/>
      <c r="I26" s="63"/>
    </row>
    <row r="27" spans="1:9" x14ac:dyDescent="0.25">
      <c r="A27" s="11"/>
      <c r="B27" s="17">
        <v>5169</v>
      </c>
      <c r="C27" s="17" t="s">
        <v>8</v>
      </c>
      <c r="D27" s="36">
        <v>10500</v>
      </c>
      <c r="E27" s="34">
        <v>4284</v>
      </c>
      <c r="F27" s="27">
        <v>12000</v>
      </c>
    </row>
    <row r="28" spans="1:9" ht="14.45" x14ac:dyDescent="0.3">
      <c r="A28" s="11"/>
      <c r="B28" s="17"/>
      <c r="C28" s="17"/>
      <c r="D28" s="36">
        <v>10000</v>
      </c>
      <c r="E28" s="34">
        <v>0</v>
      </c>
      <c r="F28" s="27">
        <v>10000</v>
      </c>
    </row>
    <row r="29" spans="1:9" ht="14.45" x14ac:dyDescent="0.3">
      <c r="A29" s="11"/>
      <c r="B29" s="17">
        <v>6121</v>
      </c>
      <c r="C29" s="17" t="s">
        <v>9</v>
      </c>
      <c r="D29" s="36">
        <v>4766300</v>
      </c>
      <c r="E29" s="34">
        <v>4721686.55</v>
      </c>
      <c r="F29" s="27">
        <v>2000000</v>
      </c>
    </row>
    <row r="30" spans="1:9" ht="14.45" x14ac:dyDescent="0.3">
      <c r="A30" s="11"/>
      <c r="B30" s="17"/>
      <c r="C30" s="17"/>
      <c r="D30" s="36"/>
      <c r="E30" s="34"/>
      <c r="F30" s="27"/>
    </row>
    <row r="31" spans="1:9" ht="14.45" x14ac:dyDescent="0.3">
      <c r="A31" s="11"/>
      <c r="B31" s="17"/>
      <c r="C31" s="17"/>
      <c r="D31" s="36"/>
      <c r="E31" s="34"/>
      <c r="F31" s="27"/>
    </row>
    <row r="32" spans="1:9" ht="14.45" x14ac:dyDescent="0.3">
      <c r="A32" s="11">
        <v>2321</v>
      </c>
      <c r="B32" s="17"/>
      <c r="C32" s="17" t="s">
        <v>42</v>
      </c>
      <c r="D32" s="47">
        <f>SUM(D33:D35)</f>
        <v>7993891.9199999999</v>
      </c>
      <c r="E32" s="45">
        <f>SUM(E33:E35)</f>
        <v>7948099.29</v>
      </c>
      <c r="F32" s="45">
        <f>SUM(F33:F35)</f>
        <v>3110000</v>
      </c>
    </row>
    <row r="33" spans="1:6" x14ac:dyDescent="0.25">
      <c r="A33" s="11"/>
      <c r="B33" s="17">
        <v>5169</v>
      </c>
      <c r="C33" s="17" t="s">
        <v>8</v>
      </c>
      <c r="D33" s="36">
        <v>55000</v>
      </c>
      <c r="E33" s="34">
        <v>54450</v>
      </c>
      <c r="F33" s="27">
        <v>70000</v>
      </c>
    </row>
    <row r="34" spans="1:6" x14ac:dyDescent="0.25">
      <c r="A34" s="11"/>
      <c r="B34" s="17">
        <v>5171</v>
      </c>
      <c r="C34" s="17" t="s">
        <v>7</v>
      </c>
      <c r="D34" s="36">
        <v>20000</v>
      </c>
      <c r="E34" s="34">
        <v>0</v>
      </c>
      <c r="F34" s="27">
        <v>40000</v>
      </c>
    </row>
    <row r="35" spans="1:6" ht="14.45" x14ac:dyDescent="0.3">
      <c r="A35" s="11"/>
      <c r="B35" s="17">
        <v>6121</v>
      </c>
      <c r="C35" s="17" t="s">
        <v>9</v>
      </c>
      <c r="D35" s="29">
        <v>7918891.9199999999</v>
      </c>
      <c r="E35" s="34">
        <v>7893649.29</v>
      </c>
      <c r="F35" s="27">
        <v>3000000</v>
      </c>
    </row>
    <row r="36" spans="1:6" ht="14.45" x14ac:dyDescent="0.3">
      <c r="A36" s="11"/>
      <c r="B36" s="17"/>
      <c r="C36" s="17"/>
      <c r="D36" s="36"/>
      <c r="E36" s="34"/>
      <c r="F36" s="27"/>
    </row>
    <row r="37" spans="1:6" x14ac:dyDescent="0.25">
      <c r="A37" s="11">
        <v>3319</v>
      </c>
      <c r="B37" s="17"/>
      <c r="C37" s="17" t="s">
        <v>52</v>
      </c>
      <c r="D37" s="40">
        <f>SUM(D38:D40)</f>
        <v>15000</v>
      </c>
      <c r="E37" s="45">
        <f>SUM(E38:E40)</f>
        <v>1800</v>
      </c>
      <c r="F37" s="45">
        <f>SUM(F38:F40)</f>
        <v>17000</v>
      </c>
    </row>
    <row r="38" spans="1:6" x14ac:dyDescent="0.25">
      <c r="A38" s="11"/>
      <c r="B38" s="17">
        <v>5169</v>
      </c>
      <c r="C38" s="17" t="s">
        <v>8</v>
      </c>
      <c r="D38" s="41">
        <v>10000</v>
      </c>
      <c r="E38" s="34">
        <v>1800</v>
      </c>
      <c r="F38" s="27">
        <v>12000</v>
      </c>
    </row>
    <row r="39" spans="1:6" x14ac:dyDescent="0.25">
      <c r="A39" s="11"/>
      <c r="B39" s="17">
        <v>5175</v>
      </c>
      <c r="C39" s="17" t="s">
        <v>30</v>
      </c>
      <c r="D39" s="41">
        <v>5000</v>
      </c>
      <c r="E39" s="34">
        <v>0</v>
      </c>
      <c r="F39" s="27">
        <v>5000</v>
      </c>
    </row>
    <row r="40" spans="1:6" x14ac:dyDescent="0.25">
      <c r="A40" s="11"/>
      <c r="B40" s="17"/>
      <c r="C40" s="17"/>
      <c r="D40" s="36"/>
      <c r="E40" s="34"/>
      <c r="F40" s="27"/>
    </row>
    <row r="41" spans="1:6" x14ac:dyDescent="0.25">
      <c r="A41" s="11">
        <v>3341</v>
      </c>
      <c r="B41" s="17"/>
      <c r="C41" s="17" t="s">
        <v>53</v>
      </c>
      <c r="D41" s="40">
        <f>D42</f>
        <v>5000</v>
      </c>
      <c r="E41" s="47">
        <f>E42</f>
        <v>3356.54</v>
      </c>
      <c r="F41" s="47">
        <f>F42</f>
        <v>5000</v>
      </c>
    </row>
    <row r="42" spans="1:6" x14ac:dyDescent="0.25">
      <c r="A42" s="11"/>
      <c r="B42" s="17">
        <v>5171</v>
      </c>
      <c r="C42" s="17" t="s">
        <v>7</v>
      </c>
      <c r="D42" s="41">
        <v>5000</v>
      </c>
      <c r="E42" s="34">
        <v>3356.54</v>
      </c>
      <c r="F42" s="27">
        <v>5000</v>
      </c>
    </row>
    <row r="43" spans="1:6" x14ac:dyDescent="0.25">
      <c r="A43" s="11"/>
      <c r="B43" s="17"/>
      <c r="C43" s="17"/>
      <c r="D43" s="36"/>
      <c r="E43" s="34"/>
      <c r="F43" s="27"/>
    </row>
    <row r="44" spans="1:6" x14ac:dyDescent="0.25">
      <c r="A44" s="11">
        <v>3399</v>
      </c>
      <c r="B44" s="17"/>
      <c r="C44" s="17" t="s">
        <v>10</v>
      </c>
      <c r="D44" s="40">
        <f>SUM(D45:D49)</f>
        <v>20000</v>
      </c>
      <c r="E44" s="45">
        <f>SUM(E45:E49)</f>
        <v>1502.2</v>
      </c>
      <c r="F44" s="45">
        <f>SUM(F45:F49)</f>
        <v>15000</v>
      </c>
    </row>
    <row r="45" spans="1:6" x14ac:dyDescent="0.25">
      <c r="A45" s="11"/>
      <c r="B45" s="16">
        <v>5041</v>
      </c>
      <c r="C45" s="16" t="s">
        <v>61</v>
      </c>
      <c r="D45" s="41">
        <v>5000</v>
      </c>
      <c r="E45" s="34">
        <v>0</v>
      </c>
      <c r="F45" s="27"/>
    </row>
    <row r="46" spans="1:6" x14ac:dyDescent="0.25">
      <c r="A46" s="11"/>
      <c r="B46" s="17">
        <v>5139</v>
      </c>
      <c r="C46" s="17" t="s">
        <v>15</v>
      </c>
      <c r="D46" s="41">
        <v>0</v>
      </c>
      <c r="E46" s="34">
        <v>0</v>
      </c>
      <c r="F46" s="27"/>
    </row>
    <row r="47" spans="1:6" x14ac:dyDescent="0.25">
      <c r="A47" s="11"/>
      <c r="B47" s="17">
        <v>5169</v>
      </c>
      <c r="C47" s="17" t="s">
        <v>8</v>
      </c>
      <c r="D47" s="41">
        <v>0</v>
      </c>
      <c r="E47" s="34">
        <v>0</v>
      </c>
      <c r="F47" s="27"/>
    </row>
    <row r="48" spans="1:6" x14ac:dyDescent="0.25">
      <c r="A48" s="11"/>
      <c r="B48" s="17">
        <v>5175</v>
      </c>
      <c r="C48" s="17" t="s">
        <v>30</v>
      </c>
      <c r="D48" s="41">
        <v>5000</v>
      </c>
      <c r="E48" s="34">
        <v>0</v>
      </c>
      <c r="F48" s="27">
        <v>5000</v>
      </c>
    </row>
    <row r="49" spans="1:8" x14ac:dyDescent="0.25">
      <c r="A49" s="11"/>
      <c r="B49" s="17">
        <v>5194</v>
      </c>
      <c r="C49" s="17" t="s">
        <v>11</v>
      </c>
      <c r="D49" s="36">
        <v>10000</v>
      </c>
      <c r="E49" s="34">
        <v>1502.2</v>
      </c>
      <c r="F49" s="27">
        <v>10000</v>
      </c>
    </row>
    <row r="50" spans="1:8" x14ac:dyDescent="0.25">
      <c r="A50" s="11"/>
      <c r="B50" s="17"/>
      <c r="C50" s="17"/>
      <c r="D50" s="36"/>
      <c r="E50" s="34"/>
      <c r="F50" s="27"/>
    </row>
    <row r="51" spans="1:8" x14ac:dyDescent="0.25">
      <c r="A51" s="11">
        <v>3613</v>
      </c>
      <c r="B51" s="17"/>
      <c r="C51" s="17" t="s">
        <v>34</v>
      </c>
      <c r="D51" s="40">
        <f>SUM(D52:D55)</f>
        <v>35000</v>
      </c>
      <c r="E51" s="47">
        <f>SUM(E52:E55)</f>
        <v>1149</v>
      </c>
      <c r="F51" s="47">
        <f>SUM(F52:F55)</f>
        <v>35000</v>
      </c>
    </row>
    <row r="52" spans="1:8" x14ac:dyDescent="0.25">
      <c r="A52" s="11"/>
      <c r="B52" s="16">
        <v>5137</v>
      </c>
      <c r="C52" s="16" t="s">
        <v>41</v>
      </c>
      <c r="D52" s="36">
        <v>5000</v>
      </c>
      <c r="E52" s="34">
        <v>0</v>
      </c>
      <c r="F52" s="27">
        <v>5000</v>
      </c>
    </row>
    <row r="53" spans="1:8" x14ac:dyDescent="0.25">
      <c r="A53" s="11"/>
      <c r="B53" s="17">
        <v>5139</v>
      </c>
      <c r="C53" s="17" t="s">
        <v>4</v>
      </c>
      <c r="D53" s="36">
        <v>5000</v>
      </c>
      <c r="E53" s="34">
        <v>0</v>
      </c>
      <c r="F53" s="27">
        <v>5000</v>
      </c>
    </row>
    <row r="54" spans="1:8" x14ac:dyDescent="0.25">
      <c r="A54" s="11"/>
      <c r="B54" s="17">
        <v>5169</v>
      </c>
      <c r="C54" s="17" t="s">
        <v>8</v>
      </c>
      <c r="D54" s="36">
        <v>5000</v>
      </c>
      <c r="E54" s="34">
        <v>350</v>
      </c>
      <c r="F54" s="27">
        <v>5000</v>
      </c>
    </row>
    <row r="55" spans="1:8" x14ac:dyDescent="0.25">
      <c r="A55" s="11"/>
      <c r="B55" s="17">
        <v>5171</v>
      </c>
      <c r="C55" s="17" t="s">
        <v>7</v>
      </c>
      <c r="D55" s="36">
        <v>20000</v>
      </c>
      <c r="E55" s="34">
        <v>799</v>
      </c>
      <c r="F55" s="27">
        <v>20000</v>
      </c>
    </row>
    <row r="56" spans="1:8" x14ac:dyDescent="0.25">
      <c r="A56" s="11"/>
      <c r="B56" s="18"/>
      <c r="C56" s="18"/>
      <c r="D56" s="36"/>
      <c r="E56" s="34"/>
      <c r="F56" s="27"/>
    </row>
    <row r="57" spans="1:8" x14ac:dyDescent="0.25">
      <c r="A57" s="11">
        <v>3631</v>
      </c>
      <c r="B57" s="17"/>
      <c r="C57" s="17" t="s">
        <v>12</v>
      </c>
      <c r="D57" s="40">
        <f t="shared" ref="D57:F57" si="0">SUM(D58:D59)</f>
        <v>65000</v>
      </c>
      <c r="E57" s="45">
        <f t="shared" si="0"/>
        <v>50820.4</v>
      </c>
      <c r="F57" s="45">
        <f t="shared" si="0"/>
        <v>70000</v>
      </c>
    </row>
    <row r="58" spans="1:8" x14ac:dyDescent="0.25">
      <c r="A58" s="11"/>
      <c r="B58" s="17">
        <v>5154</v>
      </c>
      <c r="C58" s="17" t="s">
        <v>13</v>
      </c>
      <c r="D58" s="36">
        <v>55000</v>
      </c>
      <c r="E58" s="34">
        <v>46900</v>
      </c>
      <c r="F58" s="27">
        <v>60000</v>
      </c>
      <c r="G58" s="23"/>
    </row>
    <row r="59" spans="1:8" x14ac:dyDescent="0.25">
      <c r="A59" s="11"/>
      <c r="B59" s="17">
        <v>5171</v>
      </c>
      <c r="C59" s="17" t="s">
        <v>7</v>
      </c>
      <c r="D59" s="36">
        <v>10000</v>
      </c>
      <c r="E59" s="34">
        <v>3920.4</v>
      </c>
      <c r="F59" s="27">
        <v>10000</v>
      </c>
      <c r="G59" s="1"/>
    </row>
    <row r="60" spans="1:8" x14ac:dyDescent="0.25">
      <c r="A60" s="57"/>
      <c r="B60" s="54"/>
      <c r="C60" s="54"/>
      <c r="D60" s="55"/>
      <c r="E60" s="56"/>
      <c r="F60" s="53"/>
      <c r="H60" s="52"/>
    </row>
    <row r="61" spans="1:8" x14ac:dyDescent="0.25">
      <c r="A61" s="11">
        <v>3632</v>
      </c>
      <c r="B61" s="17"/>
      <c r="C61" s="17" t="s">
        <v>48</v>
      </c>
      <c r="D61" s="40">
        <f>SUM(D62:D63)</f>
        <v>30000</v>
      </c>
      <c r="E61" s="47">
        <f>SUM(E62:E63)</f>
        <v>433</v>
      </c>
      <c r="F61" s="47">
        <f>SUM(F62:F63)</f>
        <v>23500</v>
      </c>
    </row>
    <row r="62" spans="1:8" x14ac:dyDescent="0.25">
      <c r="A62" s="11"/>
      <c r="B62" s="17">
        <v>5137</v>
      </c>
      <c r="C62" s="17" t="s">
        <v>41</v>
      </c>
      <c r="D62" s="36">
        <v>0</v>
      </c>
      <c r="E62" s="34">
        <v>0</v>
      </c>
      <c r="F62" s="27">
        <v>3500</v>
      </c>
    </row>
    <row r="63" spans="1:8" x14ac:dyDescent="0.25">
      <c r="A63" s="11"/>
      <c r="B63" s="17">
        <v>5171</v>
      </c>
      <c r="C63" s="17" t="s">
        <v>7</v>
      </c>
      <c r="D63" s="36">
        <v>30000</v>
      </c>
      <c r="E63" s="34">
        <v>433</v>
      </c>
      <c r="F63" s="27">
        <v>20000</v>
      </c>
    </row>
    <row r="64" spans="1:8" x14ac:dyDescent="0.25">
      <c r="A64" s="11"/>
      <c r="B64" s="17"/>
      <c r="C64" s="17"/>
      <c r="D64" s="36"/>
      <c r="E64" s="34"/>
      <c r="F64" s="27"/>
    </row>
    <row r="65" spans="1:6" x14ac:dyDescent="0.25">
      <c r="A65" s="11">
        <v>3639</v>
      </c>
      <c r="B65" s="17"/>
      <c r="C65" s="17" t="s">
        <v>68</v>
      </c>
      <c r="D65" s="40">
        <f>SUM(D66:D66)</f>
        <v>48400</v>
      </c>
      <c r="E65" s="47">
        <f>SUM(E66:E66)</f>
        <v>48400</v>
      </c>
      <c r="F65" s="47">
        <f>SUM(F66:F67)</f>
        <v>5000</v>
      </c>
    </row>
    <row r="66" spans="1:6" x14ac:dyDescent="0.25">
      <c r="A66" s="11"/>
      <c r="B66" s="17">
        <v>5166</v>
      </c>
      <c r="C66" s="17" t="s">
        <v>57</v>
      </c>
      <c r="D66" s="36">
        <v>48400</v>
      </c>
      <c r="E66" s="34">
        <v>48400</v>
      </c>
      <c r="F66" s="27">
        <v>5000</v>
      </c>
    </row>
    <row r="67" spans="1:6" x14ac:dyDescent="0.25">
      <c r="A67" s="11"/>
      <c r="F67" s="27"/>
    </row>
    <row r="68" spans="1:6" x14ac:dyDescent="0.25">
      <c r="A68" s="11">
        <v>3722</v>
      </c>
      <c r="B68" s="17"/>
      <c r="C68" s="17" t="s">
        <v>17</v>
      </c>
      <c r="D68" s="40">
        <f>SUM(D69:D70)</f>
        <v>212000</v>
      </c>
      <c r="E68" s="47">
        <f t="shared" ref="E68:F68" si="1">SUM(E69:E70)</f>
        <v>205878.24</v>
      </c>
      <c r="F68" s="47">
        <f t="shared" si="1"/>
        <v>242000</v>
      </c>
    </row>
    <row r="69" spans="1:6" x14ac:dyDescent="0.25">
      <c r="A69" s="11"/>
      <c r="B69" s="17">
        <v>5169</v>
      </c>
      <c r="C69" s="17" t="s">
        <v>5</v>
      </c>
      <c r="D69" s="36">
        <v>200000</v>
      </c>
      <c r="E69" s="34">
        <v>193878.24</v>
      </c>
      <c r="F69" s="27">
        <v>230000</v>
      </c>
    </row>
    <row r="70" spans="1:6" x14ac:dyDescent="0.25">
      <c r="A70" s="11"/>
      <c r="B70" s="17">
        <v>5321</v>
      </c>
      <c r="C70" s="17" t="s">
        <v>54</v>
      </c>
      <c r="D70" s="36">
        <v>12000</v>
      </c>
      <c r="E70" s="34">
        <v>12000</v>
      </c>
      <c r="F70" s="27">
        <v>12000</v>
      </c>
    </row>
    <row r="71" spans="1:6" x14ac:dyDescent="0.25">
      <c r="A71" s="11"/>
      <c r="B71" s="17"/>
      <c r="C71" s="17"/>
      <c r="D71" s="36"/>
      <c r="E71" s="34"/>
      <c r="F71" s="27"/>
    </row>
    <row r="72" spans="1:6" x14ac:dyDescent="0.25">
      <c r="A72" s="11">
        <v>3723</v>
      </c>
      <c r="B72" s="17"/>
      <c r="C72" s="17" t="s">
        <v>55</v>
      </c>
      <c r="D72" s="40">
        <f>SUM(D73:D74)</f>
        <v>60000</v>
      </c>
      <c r="E72" s="47">
        <f>SUM(E73:E74)</f>
        <v>58948.480000000003</v>
      </c>
      <c r="F72" s="47">
        <f>SUM(F73:F74)</f>
        <v>70000</v>
      </c>
    </row>
    <row r="73" spans="1:6" x14ac:dyDescent="0.25">
      <c r="A73" s="11"/>
      <c r="B73" s="17">
        <v>5169</v>
      </c>
      <c r="C73" s="17" t="s">
        <v>5</v>
      </c>
      <c r="D73" s="36">
        <v>60000</v>
      </c>
      <c r="E73" s="34">
        <v>58948.480000000003</v>
      </c>
      <c r="F73" s="27">
        <v>70000</v>
      </c>
    </row>
    <row r="74" spans="1:6" x14ac:dyDescent="0.25">
      <c r="A74" s="11"/>
      <c r="F74" s="27"/>
    </row>
    <row r="75" spans="1:6" x14ac:dyDescent="0.25">
      <c r="A75" s="11">
        <v>3745</v>
      </c>
      <c r="B75" s="17"/>
      <c r="C75" s="17" t="s">
        <v>18</v>
      </c>
      <c r="D75" s="42">
        <f>SUM(D76:D84)</f>
        <v>161950</v>
      </c>
      <c r="E75" s="46">
        <f>SUM(E76:E84)</f>
        <v>122583.28</v>
      </c>
      <c r="F75" s="46">
        <f>SUM(F76:F84)</f>
        <v>167400</v>
      </c>
    </row>
    <row r="76" spans="1:6" x14ac:dyDescent="0.25">
      <c r="A76" s="11"/>
      <c r="B76" s="17">
        <v>5021</v>
      </c>
      <c r="C76" s="17" t="s">
        <v>19</v>
      </c>
      <c r="D76" s="43">
        <v>70000</v>
      </c>
      <c r="E76" s="34">
        <v>49360</v>
      </c>
      <c r="F76" s="27">
        <v>70000</v>
      </c>
    </row>
    <row r="77" spans="1:6" x14ac:dyDescent="0.25">
      <c r="A77" s="11"/>
      <c r="B77" s="17">
        <v>5132</v>
      </c>
      <c r="C77" s="17" t="s">
        <v>24</v>
      </c>
      <c r="D77" s="36">
        <v>2000</v>
      </c>
      <c r="E77" s="34">
        <v>1380</v>
      </c>
      <c r="F77" s="27">
        <v>2000</v>
      </c>
    </row>
    <row r="78" spans="1:6" x14ac:dyDescent="0.25">
      <c r="A78" s="11"/>
      <c r="B78" s="17">
        <v>5139</v>
      </c>
      <c r="C78" s="17" t="s">
        <v>15</v>
      </c>
      <c r="D78" s="36">
        <v>10000</v>
      </c>
      <c r="E78" s="34">
        <v>8844</v>
      </c>
      <c r="F78" s="27">
        <v>10000</v>
      </c>
    </row>
    <row r="79" spans="1:6" x14ac:dyDescent="0.25">
      <c r="A79" s="11"/>
      <c r="B79" s="17">
        <v>5156</v>
      </c>
      <c r="C79" s="17" t="s">
        <v>37</v>
      </c>
      <c r="D79" s="36">
        <v>11500</v>
      </c>
      <c r="E79" s="34">
        <v>10844.48</v>
      </c>
      <c r="F79" s="27">
        <v>12000</v>
      </c>
    </row>
    <row r="80" spans="1:6" x14ac:dyDescent="0.25">
      <c r="A80" s="11"/>
      <c r="B80" s="17">
        <v>5163</v>
      </c>
      <c r="C80" s="17" t="s">
        <v>62</v>
      </c>
      <c r="D80" s="36">
        <v>3000</v>
      </c>
      <c r="E80" s="34">
        <v>0</v>
      </c>
      <c r="F80" s="27">
        <v>3000</v>
      </c>
    </row>
    <row r="81" spans="1:6" x14ac:dyDescent="0.25">
      <c r="A81" s="11"/>
      <c r="B81" s="17">
        <v>5164</v>
      </c>
      <c r="C81" s="17" t="s">
        <v>56</v>
      </c>
      <c r="D81" s="36">
        <v>450</v>
      </c>
      <c r="E81" s="34">
        <v>400</v>
      </c>
      <c r="F81" s="27">
        <v>400</v>
      </c>
    </row>
    <row r="82" spans="1:6" x14ac:dyDescent="0.25">
      <c r="A82" s="11"/>
      <c r="B82" s="17">
        <v>5169</v>
      </c>
      <c r="C82" s="17" t="s">
        <v>8</v>
      </c>
      <c r="D82" s="43">
        <v>50000</v>
      </c>
      <c r="E82" s="34">
        <v>45851.8</v>
      </c>
      <c r="F82" s="27">
        <v>55000</v>
      </c>
    </row>
    <row r="83" spans="1:6" x14ac:dyDescent="0.25">
      <c r="A83" s="11"/>
      <c r="B83" s="17">
        <v>5171</v>
      </c>
      <c r="C83" s="17" t="s">
        <v>7</v>
      </c>
      <c r="D83" s="36">
        <v>15000</v>
      </c>
      <c r="E83" s="34">
        <v>5903</v>
      </c>
      <c r="F83" s="27">
        <v>15000</v>
      </c>
    </row>
    <row r="84" spans="1:6" x14ac:dyDescent="0.25">
      <c r="A84" s="11"/>
      <c r="B84" s="17">
        <v>6122</v>
      </c>
      <c r="C84" s="17" t="s">
        <v>60</v>
      </c>
      <c r="D84" s="36">
        <v>0</v>
      </c>
      <c r="E84" s="34">
        <v>0</v>
      </c>
      <c r="F84" s="27">
        <v>0</v>
      </c>
    </row>
    <row r="85" spans="1:6" x14ac:dyDescent="0.25">
      <c r="A85" s="11"/>
      <c r="B85" s="17"/>
      <c r="C85" s="17"/>
      <c r="D85" s="36"/>
      <c r="E85" s="34"/>
      <c r="F85" s="27"/>
    </row>
    <row r="86" spans="1:6" x14ac:dyDescent="0.25">
      <c r="A86" s="11">
        <v>5512</v>
      </c>
      <c r="B86" s="17"/>
      <c r="C86" s="48" t="s">
        <v>21</v>
      </c>
      <c r="D86" s="40">
        <f>SUM(D87:D90)</f>
        <v>52000</v>
      </c>
      <c r="E86" s="45">
        <f>SUM(E87:E90)</f>
        <v>46022</v>
      </c>
      <c r="F86" s="45">
        <f>SUM(F87:F90)</f>
        <v>52000</v>
      </c>
    </row>
    <row r="87" spans="1:6" x14ac:dyDescent="0.25">
      <c r="A87" s="12"/>
      <c r="B87" s="17">
        <v>5139</v>
      </c>
      <c r="C87" s="17" t="s">
        <v>15</v>
      </c>
      <c r="D87" s="36">
        <v>6000</v>
      </c>
      <c r="E87" s="34">
        <v>5151</v>
      </c>
      <c r="F87" s="27">
        <v>5000</v>
      </c>
    </row>
    <row r="88" spans="1:6" x14ac:dyDescent="0.25">
      <c r="A88" s="12"/>
      <c r="B88" s="17">
        <v>5156</v>
      </c>
      <c r="C88" s="17" t="s">
        <v>46</v>
      </c>
      <c r="D88" s="36">
        <v>1000</v>
      </c>
      <c r="E88" s="34">
        <v>871</v>
      </c>
      <c r="F88" s="27">
        <v>2000</v>
      </c>
    </row>
    <row r="89" spans="1:6" x14ac:dyDescent="0.25">
      <c r="A89" s="11"/>
      <c r="B89" s="17">
        <v>5171</v>
      </c>
      <c r="C89" s="17" t="s">
        <v>7</v>
      </c>
      <c r="D89" s="41">
        <v>5000</v>
      </c>
      <c r="E89" s="34">
        <v>0</v>
      </c>
      <c r="F89" s="27">
        <v>5000</v>
      </c>
    </row>
    <row r="90" spans="1:6" x14ac:dyDescent="0.25">
      <c r="A90" s="11"/>
      <c r="B90" s="17">
        <v>5321</v>
      </c>
      <c r="C90" s="17" t="s">
        <v>54</v>
      </c>
      <c r="D90" s="36">
        <v>40000</v>
      </c>
      <c r="E90" s="34">
        <v>40000</v>
      </c>
      <c r="F90" s="27">
        <v>40000</v>
      </c>
    </row>
    <row r="91" spans="1:6" x14ac:dyDescent="0.25">
      <c r="A91" s="11"/>
      <c r="B91" s="17"/>
      <c r="C91" s="17"/>
      <c r="D91" s="36"/>
      <c r="E91" s="34"/>
      <c r="F91" s="27"/>
    </row>
    <row r="92" spans="1:6" x14ac:dyDescent="0.25">
      <c r="A92" s="11">
        <v>6112</v>
      </c>
      <c r="B92" s="17"/>
      <c r="C92" s="48" t="s">
        <v>22</v>
      </c>
      <c r="D92" s="40">
        <f>SUM(D93:D97)</f>
        <v>315600</v>
      </c>
      <c r="E92" s="45">
        <f>SUM(E93:E97)</f>
        <v>246298.85</v>
      </c>
      <c r="F92" s="45">
        <f>SUM(F93:F97)</f>
        <v>316000</v>
      </c>
    </row>
    <row r="93" spans="1:6" x14ac:dyDescent="0.25">
      <c r="A93" s="11"/>
      <c r="B93" s="17">
        <v>5019</v>
      </c>
      <c r="C93" s="17" t="s">
        <v>69</v>
      </c>
      <c r="D93" s="36">
        <v>15000</v>
      </c>
      <c r="E93" s="34">
        <v>14438.35</v>
      </c>
      <c r="F93" s="27">
        <v>15000</v>
      </c>
    </row>
    <row r="94" spans="1:6" x14ac:dyDescent="0.25">
      <c r="A94" s="11"/>
      <c r="B94" s="17">
        <v>5023</v>
      </c>
      <c r="C94" s="17" t="s">
        <v>23</v>
      </c>
      <c r="D94" s="36">
        <v>288000</v>
      </c>
      <c r="E94" s="34">
        <v>224100</v>
      </c>
      <c r="F94" s="27">
        <v>288000</v>
      </c>
    </row>
    <row r="95" spans="1:6" x14ac:dyDescent="0.25">
      <c r="A95" s="11"/>
      <c r="B95" s="17">
        <v>5137</v>
      </c>
      <c r="C95" s="17" t="s">
        <v>41</v>
      </c>
      <c r="D95" s="36">
        <v>3600</v>
      </c>
      <c r="E95" s="34">
        <v>3599</v>
      </c>
      <c r="F95" s="27">
        <v>4000</v>
      </c>
    </row>
    <row r="96" spans="1:6" x14ac:dyDescent="0.25">
      <c r="A96" s="11"/>
      <c r="B96" s="17">
        <v>5173</v>
      </c>
      <c r="C96" s="17" t="s">
        <v>16</v>
      </c>
      <c r="D96" s="36">
        <v>6000</v>
      </c>
      <c r="E96" s="34">
        <v>2142</v>
      </c>
      <c r="F96" s="27">
        <v>6000</v>
      </c>
    </row>
    <row r="97" spans="1:7" x14ac:dyDescent="0.25">
      <c r="A97" s="11"/>
      <c r="B97" s="16">
        <v>5175</v>
      </c>
      <c r="C97" s="16" t="s">
        <v>30</v>
      </c>
      <c r="D97" s="36">
        <v>3000</v>
      </c>
      <c r="E97" s="34">
        <v>2019.5</v>
      </c>
      <c r="F97" s="27">
        <v>3000</v>
      </c>
    </row>
    <row r="98" spans="1:7" x14ac:dyDescent="0.25">
      <c r="A98" s="11"/>
      <c r="B98" s="17"/>
      <c r="C98" s="17"/>
      <c r="D98" s="36"/>
      <c r="E98" s="34"/>
      <c r="F98" s="27"/>
    </row>
    <row r="99" spans="1:7" x14ac:dyDescent="0.25">
      <c r="A99" s="11">
        <v>6115</v>
      </c>
      <c r="B99" s="17"/>
      <c r="C99" s="10" t="s">
        <v>70</v>
      </c>
      <c r="D99" s="51">
        <f>SUM(D100:D103)</f>
        <v>27538</v>
      </c>
      <c r="E99" s="35">
        <f>SUM(E100:E103)</f>
        <v>23838</v>
      </c>
      <c r="F99" s="35">
        <f>SUM(F100:F103)</f>
        <v>0</v>
      </c>
    </row>
    <row r="100" spans="1:7" x14ac:dyDescent="0.25">
      <c r="A100" s="11"/>
      <c r="B100" s="17">
        <v>5021</v>
      </c>
      <c r="C100" s="17" t="s">
        <v>19</v>
      </c>
      <c r="D100" s="41">
        <v>15473</v>
      </c>
      <c r="E100" s="34">
        <v>11773</v>
      </c>
      <c r="F100" s="27"/>
    </row>
    <row r="101" spans="1:7" x14ac:dyDescent="0.25">
      <c r="A101" s="11"/>
      <c r="B101" s="17">
        <v>5139</v>
      </c>
      <c r="C101" s="17" t="s">
        <v>15</v>
      </c>
      <c r="D101" s="50">
        <v>8664</v>
      </c>
      <c r="E101" s="34">
        <v>8664</v>
      </c>
      <c r="F101" s="27"/>
    </row>
    <row r="102" spans="1:7" x14ac:dyDescent="0.25">
      <c r="A102" s="11"/>
      <c r="B102" s="17">
        <v>5173</v>
      </c>
      <c r="C102" s="17" t="s">
        <v>16</v>
      </c>
      <c r="D102" s="41">
        <v>1481</v>
      </c>
      <c r="E102" s="34">
        <v>1481</v>
      </c>
      <c r="F102" s="27"/>
    </row>
    <row r="103" spans="1:7" x14ac:dyDescent="0.25">
      <c r="A103" s="11"/>
      <c r="B103" s="17">
        <v>5175</v>
      </c>
      <c r="C103" s="17" t="s">
        <v>30</v>
      </c>
      <c r="D103" s="41">
        <v>1920</v>
      </c>
      <c r="E103" s="34">
        <v>1920</v>
      </c>
      <c r="F103" s="27"/>
    </row>
    <row r="104" spans="1:7" x14ac:dyDescent="0.25">
      <c r="A104" s="11"/>
      <c r="B104" s="17"/>
      <c r="C104" s="17"/>
      <c r="D104" s="36"/>
      <c r="E104" s="34"/>
      <c r="F104" s="27"/>
      <c r="G104" s="1"/>
    </row>
    <row r="105" spans="1:7" x14ac:dyDescent="0.25">
      <c r="A105" s="11">
        <v>6171</v>
      </c>
      <c r="B105" s="17"/>
      <c r="C105" s="48" t="s">
        <v>2</v>
      </c>
      <c r="D105" s="40">
        <f>SUM(D106:D126)</f>
        <v>483500</v>
      </c>
      <c r="E105" s="45">
        <f>SUM(E106:E126)</f>
        <v>325412.89</v>
      </c>
      <c r="F105" s="45">
        <f>SUM(F106:F126)</f>
        <v>473500</v>
      </c>
    </row>
    <row r="106" spans="1:7" x14ac:dyDescent="0.25">
      <c r="A106" s="11"/>
      <c r="B106" s="17">
        <v>5021</v>
      </c>
      <c r="C106" s="17" t="s">
        <v>19</v>
      </c>
      <c r="D106" s="41">
        <v>240000</v>
      </c>
      <c r="E106" s="34">
        <v>169240</v>
      </c>
      <c r="F106" s="27">
        <v>240000</v>
      </c>
    </row>
    <row r="107" spans="1:7" x14ac:dyDescent="0.25">
      <c r="A107" s="11"/>
      <c r="B107" s="17">
        <v>5032</v>
      </c>
      <c r="C107" s="17" t="s">
        <v>20</v>
      </c>
      <c r="D107" s="41">
        <v>25000</v>
      </c>
      <c r="E107" s="34">
        <v>20169</v>
      </c>
      <c r="F107" s="27">
        <v>25000</v>
      </c>
    </row>
    <row r="108" spans="1:7" x14ac:dyDescent="0.25">
      <c r="A108" s="11"/>
      <c r="B108" s="17">
        <v>5136</v>
      </c>
      <c r="C108" s="17" t="s">
        <v>25</v>
      </c>
      <c r="D108" s="41">
        <v>500</v>
      </c>
      <c r="E108" s="34">
        <v>0</v>
      </c>
      <c r="F108" s="27">
        <v>500</v>
      </c>
    </row>
    <row r="109" spans="1:7" x14ac:dyDescent="0.25">
      <c r="A109" s="11"/>
      <c r="B109" s="17">
        <v>5137</v>
      </c>
      <c r="C109" s="17" t="s">
        <v>14</v>
      </c>
      <c r="D109" s="41">
        <v>5000</v>
      </c>
      <c r="E109" s="34">
        <v>0</v>
      </c>
      <c r="F109" s="27">
        <v>5000</v>
      </c>
    </row>
    <row r="110" spans="1:7" x14ac:dyDescent="0.25">
      <c r="A110" s="11"/>
      <c r="B110" s="17">
        <v>5139</v>
      </c>
      <c r="C110" s="17" t="s">
        <v>15</v>
      </c>
      <c r="D110" s="41">
        <v>10000</v>
      </c>
      <c r="E110" s="34">
        <v>5374.9</v>
      </c>
      <c r="F110" s="27">
        <v>10000</v>
      </c>
    </row>
    <row r="111" spans="1:7" x14ac:dyDescent="0.25">
      <c r="A111" s="11"/>
      <c r="B111" s="17">
        <v>5153</v>
      </c>
      <c r="C111" s="17" t="s">
        <v>26</v>
      </c>
      <c r="D111" s="41">
        <v>15000</v>
      </c>
      <c r="E111" s="34">
        <v>-1199.27</v>
      </c>
      <c r="F111" s="27">
        <v>15000</v>
      </c>
    </row>
    <row r="112" spans="1:7" x14ac:dyDescent="0.25">
      <c r="A112" s="11"/>
      <c r="B112" s="17">
        <v>5154</v>
      </c>
      <c r="C112" s="17" t="s">
        <v>13</v>
      </c>
      <c r="D112" s="41">
        <v>45000</v>
      </c>
      <c r="E112" s="34">
        <v>20000</v>
      </c>
      <c r="F112" s="27">
        <v>40000</v>
      </c>
    </row>
    <row r="113" spans="1:7" x14ac:dyDescent="0.25">
      <c r="A113" s="11"/>
      <c r="B113" s="17">
        <v>5161</v>
      </c>
      <c r="C113" s="17" t="s">
        <v>27</v>
      </c>
      <c r="D113" s="41">
        <v>1000</v>
      </c>
      <c r="E113" s="34">
        <v>690</v>
      </c>
      <c r="F113" s="27">
        <v>1000</v>
      </c>
      <c r="G113" s="23"/>
    </row>
    <row r="114" spans="1:7" x14ac:dyDescent="0.25">
      <c r="A114" s="11"/>
      <c r="B114" s="17">
        <v>5162</v>
      </c>
      <c r="C114" s="17" t="s">
        <v>39</v>
      </c>
      <c r="D114" s="41">
        <v>20000</v>
      </c>
      <c r="E114" s="34">
        <v>12141.11</v>
      </c>
      <c r="F114" s="27">
        <v>20000</v>
      </c>
      <c r="G114" s="1"/>
    </row>
    <row r="115" spans="1:7" x14ac:dyDescent="0.25">
      <c r="A115" s="11"/>
      <c r="B115" s="17">
        <v>5163</v>
      </c>
      <c r="C115" s="17" t="s">
        <v>28</v>
      </c>
      <c r="D115" s="41">
        <v>4000</v>
      </c>
      <c r="E115" s="34">
        <v>1946</v>
      </c>
      <c r="F115" s="27">
        <v>4000</v>
      </c>
    </row>
    <row r="116" spans="1:7" x14ac:dyDescent="0.25">
      <c r="A116" s="11"/>
      <c r="B116" s="17">
        <v>5166</v>
      </c>
      <c r="C116" s="17" t="s">
        <v>57</v>
      </c>
      <c r="D116" s="41">
        <v>5000</v>
      </c>
      <c r="E116" s="34">
        <v>1500</v>
      </c>
      <c r="F116" s="27">
        <v>5000</v>
      </c>
    </row>
    <row r="117" spans="1:7" x14ac:dyDescent="0.25">
      <c r="A117" s="11"/>
      <c r="B117" s="17">
        <v>5167</v>
      </c>
      <c r="C117" s="17" t="s">
        <v>63</v>
      </c>
      <c r="D117" s="41">
        <v>5000</v>
      </c>
      <c r="E117" s="34">
        <v>0</v>
      </c>
      <c r="F117" s="27">
        <v>0</v>
      </c>
    </row>
    <row r="118" spans="1:7" x14ac:dyDescent="0.25">
      <c r="A118" s="11"/>
      <c r="B118" s="17">
        <v>5168</v>
      </c>
      <c r="C118" s="17" t="s">
        <v>29</v>
      </c>
      <c r="D118" s="41">
        <v>20000</v>
      </c>
      <c r="E118" s="34">
        <v>19065.53</v>
      </c>
      <c r="F118" s="27">
        <v>20000</v>
      </c>
    </row>
    <row r="119" spans="1:7" x14ac:dyDescent="0.25">
      <c r="A119" s="11"/>
      <c r="B119" s="17">
        <v>5169</v>
      </c>
      <c r="C119" s="17" t="s">
        <v>5</v>
      </c>
      <c r="D119" s="41">
        <v>60000</v>
      </c>
      <c r="E119" s="34">
        <v>50989.62</v>
      </c>
      <c r="F119" s="27">
        <v>60000</v>
      </c>
    </row>
    <row r="120" spans="1:7" x14ac:dyDescent="0.25">
      <c r="A120" s="11"/>
      <c r="B120" s="17">
        <v>5171</v>
      </c>
      <c r="C120" s="17" t="s">
        <v>7</v>
      </c>
      <c r="D120" s="41">
        <v>10000</v>
      </c>
      <c r="E120" s="34">
        <v>8470</v>
      </c>
      <c r="F120" s="27">
        <v>10000</v>
      </c>
    </row>
    <row r="121" spans="1:7" x14ac:dyDescent="0.25">
      <c r="A121" s="11"/>
      <c r="B121" s="17">
        <v>5173</v>
      </c>
      <c r="C121" s="17" t="s">
        <v>16</v>
      </c>
      <c r="D121" s="36">
        <v>5000</v>
      </c>
      <c r="E121" s="34">
        <v>457</v>
      </c>
      <c r="F121" s="27">
        <v>5000</v>
      </c>
    </row>
    <row r="122" spans="1:7" x14ac:dyDescent="0.25">
      <c r="A122" s="11"/>
      <c r="B122" s="17">
        <v>5175</v>
      </c>
      <c r="C122" s="17" t="s">
        <v>30</v>
      </c>
      <c r="D122" s="41">
        <v>2000</v>
      </c>
      <c r="E122" s="34">
        <v>0</v>
      </c>
      <c r="F122" s="27">
        <v>2000</v>
      </c>
    </row>
    <row r="123" spans="1:7" x14ac:dyDescent="0.25">
      <c r="A123" s="11"/>
      <c r="B123" s="17">
        <v>5179</v>
      </c>
      <c r="C123" s="17" t="s">
        <v>64</v>
      </c>
      <c r="D123" s="41">
        <v>10000</v>
      </c>
      <c r="E123" s="34">
        <v>0</v>
      </c>
      <c r="F123" s="27">
        <v>10000</v>
      </c>
    </row>
    <row r="124" spans="1:7" x14ac:dyDescent="0.25">
      <c r="A124" s="11"/>
      <c r="B124" s="17">
        <v>5182</v>
      </c>
      <c r="C124" s="17" t="s">
        <v>47</v>
      </c>
      <c r="D124" s="36"/>
      <c r="E124" s="34">
        <v>15569</v>
      </c>
      <c r="F124" s="27"/>
    </row>
    <row r="125" spans="1:7" x14ac:dyDescent="0.25">
      <c r="A125" s="11"/>
      <c r="B125" s="17">
        <v>5365</v>
      </c>
      <c r="C125" s="17" t="s">
        <v>71</v>
      </c>
      <c r="D125" s="36">
        <v>1000</v>
      </c>
      <c r="E125" s="34">
        <v>1000</v>
      </c>
      <c r="F125" s="27">
        <v>1000</v>
      </c>
    </row>
    <row r="126" spans="1:7" x14ac:dyDescent="0.25">
      <c r="A126" s="11"/>
      <c r="B126" s="17">
        <v>5361</v>
      </c>
      <c r="C126" s="17" t="s">
        <v>58</v>
      </c>
      <c r="D126" s="41">
        <v>0</v>
      </c>
      <c r="E126" s="34">
        <v>0</v>
      </c>
      <c r="F126" s="27">
        <v>0</v>
      </c>
    </row>
    <row r="127" spans="1:7" x14ac:dyDescent="0.25">
      <c r="A127" s="11"/>
      <c r="B127" s="17"/>
      <c r="C127" s="17"/>
      <c r="D127" s="36"/>
      <c r="E127" s="34"/>
      <c r="F127" s="27"/>
    </row>
    <row r="128" spans="1:7" x14ac:dyDescent="0.25">
      <c r="A128" s="11">
        <v>6310</v>
      </c>
      <c r="B128" s="17"/>
      <c r="C128" s="18" t="s">
        <v>40</v>
      </c>
      <c r="D128" s="40">
        <f>SUM(D129:D130)</f>
        <v>359000</v>
      </c>
      <c r="E128" s="45">
        <f>SUM(E129:E130)</f>
        <v>308429.37</v>
      </c>
      <c r="F128" s="45">
        <v>460000</v>
      </c>
    </row>
    <row r="129" spans="1:7" x14ac:dyDescent="0.25">
      <c r="A129" s="11"/>
      <c r="B129" s="17">
        <v>5141</v>
      </c>
      <c r="C129" s="17" t="s">
        <v>72</v>
      </c>
      <c r="D129" s="36">
        <v>349000</v>
      </c>
      <c r="E129" s="34">
        <v>299501.87</v>
      </c>
      <c r="F129" s="27">
        <v>450000</v>
      </c>
    </row>
    <row r="130" spans="1:7" x14ac:dyDescent="0.25">
      <c r="A130" s="11"/>
      <c r="B130" s="17">
        <v>5163</v>
      </c>
      <c r="C130" s="17" t="s">
        <v>28</v>
      </c>
      <c r="D130" s="36">
        <v>10000</v>
      </c>
      <c r="E130" s="34">
        <v>8927.5</v>
      </c>
      <c r="F130" s="27">
        <v>10000</v>
      </c>
    </row>
    <row r="131" spans="1:7" x14ac:dyDescent="0.25">
      <c r="A131" s="11"/>
      <c r="B131" s="17"/>
      <c r="C131" s="17"/>
      <c r="D131" s="36"/>
      <c r="E131" s="34"/>
      <c r="F131" s="27"/>
      <c r="G131" s="1"/>
    </row>
    <row r="132" spans="1:7" x14ac:dyDescent="0.25">
      <c r="A132" s="11">
        <v>6399</v>
      </c>
      <c r="B132" s="17"/>
      <c r="C132" s="17" t="s">
        <v>31</v>
      </c>
      <c r="D132" s="40">
        <f>SUM(D133:D133)</f>
        <v>80000</v>
      </c>
      <c r="E132" s="45">
        <f>SUM(E133:E133)</f>
        <v>38380</v>
      </c>
      <c r="F132" s="45">
        <f>SUM(F133:F133)</f>
        <v>60000</v>
      </c>
    </row>
    <row r="133" spans="1:7" x14ac:dyDescent="0.25">
      <c r="A133" s="11"/>
      <c r="B133" s="17">
        <v>5365</v>
      </c>
      <c r="C133" s="17" t="s">
        <v>32</v>
      </c>
      <c r="D133" s="36">
        <v>80000</v>
      </c>
      <c r="E133" s="34">
        <v>38380</v>
      </c>
      <c r="F133" s="27">
        <v>60000</v>
      </c>
    </row>
    <row r="134" spans="1:7" x14ac:dyDescent="0.25">
      <c r="A134" s="11"/>
      <c r="B134" s="17"/>
      <c r="C134" s="17"/>
      <c r="D134" s="36"/>
      <c r="E134" s="34"/>
      <c r="F134" s="27"/>
    </row>
    <row r="135" spans="1:7" x14ac:dyDescent="0.25">
      <c r="A135" s="11">
        <v>6409</v>
      </c>
      <c r="B135" s="17"/>
      <c r="C135" s="21" t="s">
        <v>38</v>
      </c>
      <c r="D135" s="40">
        <f t="shared" ref="D135:F135" si="2">SUM(D136:D141)</f>
        <v>12500</v>
      </c>
      <c r="E135" s="45">
        <f t="shared" si="2"/>
        <v>9425</v>
      </c>
      <c r="F135" s="45">
        <f t="shared" si="2"/>
        <v>12000</v>
      </c>
    </row>
    <row r="136" spans="1:7" x14ac:dyDescent="0.25">
      <c r="A136" s="11"/>
      <c r="B136" s="17">
        <v>5169</v>
      </c>
      <c r="C136" s="17" t="s">
        <v>5</v>
      </c>
      <c r="D136" s="36">
        <v>3000</v>
      </c>
      <c r="E136" s="34">
        <v>1935</v>
      </c>
      <c r="F136" s="27">
        <v>3000</v>
      </c>
    </row>
    <row r="137" spans="1:7" x14ac:dyDescent="0.25">
      <c r="A137" s="11"/>
      <c r="B137" s="17">
        <v>5179</v>
      </c>
      <c r="C137" s="17" t="s">
        <v>64</v>
      </c>
      <c r="D137" s="36">
        <v>1000</v>
      </c>
      <c r="E137" s="34">
        <v>0</v>
      </c>
      <c r="F137" s="27">
        <v>1000</v>
      </c>
    </row>
    <row r="138" spans="1:7" x14ac:dyDescent="0.25">
      <c r="A138" s="11"/>
      <c r="B138" s="17">
        <v>5221</v>
      </c>
      <c r="C138" s="17" t="s">
        <v>51</v>
      </c>
      <c r="D138" s="36">
        <v>4000</v>
      </c>
      <c r="E138" s="34">
        <v>3240</v>
      </c>
      <c r="F138" s="27">
        <v>4000</v>
      </c>
    </row>
    <row r="139" spans="1:7" x14ac:dyDescent="0.25">
      <c r="A139" s="11"/>
      <c r="B139" s="17">
        <v>5229</v>
      </c>
      <c r="C139" s="17" t="s">
        <v>59</v>
      </c>
      <c r="D139" s="36">
        <v>4000</v>
      </c>
      <c r="E139" s="34">
        <v>3750</v>
      </c>
      <c r="F139" s="27">
        <v>4000</v>
      </c>
    </row>
    <row r="140" spans="1:7" x14ac:dyDescent="0.25">
      <c r="A140" s="11"/>
      <c r="B140" s="17">
        <v>5321</v>
      </c>
      <c r="C140" s="17" t="s">
        <v>73</v>
      </c>
      <c r="D140" s="36">
        <v>500</v>
      </c>
      <c r="E140" s="34">
        <v>500</v>
      </c>
      <c r="F140" s="27"/>
    </row>
    <row r="141" spans="1:7" x14ac:dyDescent="0.25">
      <c r="A141" s="11"/>
      <c r="B141" s="17"/>
      <c r="C141" s="17"/>
      <c r="D141" s="36"/>
      <c r="E141" s="34"/>
      <c r="F141" s="27"/>
    </row>
    <row r="142" spans="1:7" x14ac:dyDescent="0.25">
      <c r="A142" s="11">
        <v>6330</v>
      </c>
      <c r="B142" s="17">
        <v>5345</v>
      </c>
      <c r="C142" s="17" t="s">
        <v>65</v>
      </c>
      <c r="D142" s="36"/>
      <c r="E142" s="35">
        <v>2510000</v>
      </c>
      <c r="F142" s="24"/>
    </row>
    <row r="143" spans="1:7" x14ac:dyDescent="0.25">
      <c r="A143" s="58"/>
      <c r="B143" s="59"/>
      <c r="C143" s="59"/>
      <c r="D143" s="60"/>
      <c r="E143" s="61"/>
      <c r="F143" s="24"/>
    </row>
    <row r="144" spans="1:7" ht="15.75" thickBot="1" x14ac:dyDescent="0.3">
      <c r="A144" s="13"/>
      <c r="B144" s="19"/>
      <c r="C144" s="5" t="s">
        <v>33</v>
      </c>
      <c r="D144" s="49">
        <f>D135+D132+D128+D105+D99+D92+D86+D75+D72+D68+D65+D61+D57+D51+D44+D41+D37+D32+D25+D22+D16+D13+D10</f>
        <v>15115596.289999999</v>
      </c>
      <c r="E144" s="49">
        <f>E142+E135+E132+E128+E105+E99+E92+E86+E75+E72+E68+E65+E61+E57+E51+E44+E41+E37+E32+E25+E22+E16+E13+E10</f>
        <v>16872679.460000001</v>
      </c>
      <c r="F144" s="49">
        <v>7422400</v>
      </c>
    </row>
  </sheetData>
  <mergeCells count="4">
    <mergeCell ref="A1:C1"/>
    <mergeCell ref="A7:A9"/>
    <mergeCell ref="B7:B9"/>
    <mergeCell ref="C7:C9"/>
  </mergeCells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výdaje k 31.10.2022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Mejdrech</dc:creator>
  <cp:lastModifiedBy>Uzivatel</cp:lastModifiedBy>
  <cp:revision/>
  <cp:lastPrinted>2022-11-30T17:05:25Z</cp:lastPrinted>
  <dcterms:created xsi:type="dcterms:W3CDTF">2014-03-11T09:47:57Z</dcterms:created>
  <dcterms:modified xsi:type="dcterms:W3CDTF">2022-12-07T14:46:29Z</dcterms:modified>
</cp:coreProperties>
</file>